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700" windowHeight="10290" activeTab="0"/>
  </bookViews>
  <sheets>
    <sheet name="Kottingbrunn" sheetId="1" r:id="rId1"/>
    <sheet name="Tabelle3" sheetId="2" r:id="rId2"/>
    <sheet name="Tabelle4" sheetId="3" r:id="rId3"/>
    <sheet name="Tabelle5" sheetId="4" r:id="rId4"/>
  </sheets>
  <definedNames>
    <definedName name="_xlnm.Print_Area" localSheetId="0">'Kottingbrunn'!$A$1:$D$34</definedName>
  </definedNames>
  <calcPr fullCalcOnLoad="1"/>
</workbook>
</file>

<file path=xl/sharedStrings.xml><?xml version="1.0" encoding="utf-8"?>
<sst xmlns="http://schemas.openxmlformats.org/spreadsheetml/2006/main" count="20" uniqueCount="20">
  <si>
    <t>Bebauungsdichte</t>
  </si>
  <si>
    <t>b</t>
  </si>
  <si>
    <t>b²</t>
  </si>
  <si>
    <t>a</t>
  </si>
  <si>
    <t>y</t>
  </si>
  <si>
    <t>x</t>
  </si>
  <si>
    <t>a²</t>
  </si>
  <si>
    <t>(y-a)²</t>
  </si>
  <si>
    <t>Zielgrösse der Progression in m²</t>
  </si>
  <si>
    <t>Zielgrösse der bebaubaren Fläche m²</t>
  </si>
  <si>
    <t>bebaubare Größe bei 1500 m² = 16%</t>
  </si>
  <si>
    <t>Formelteil rot</t>
  </si>
  <si>
    <t>Wurzel aus rot</t>
  </si>
  <si>
    <t>Größe des Grundstückes</t>
  </si>
  <si>
    <t>Grundstücksgröße min 350m²</t>
  </si>
  <si>
    <t>(y-a)</t>
  </si>
  <si>
    <t>Mögliche Verbauung im m²</t>
  </si>
  <si>
    <t>Ergebnis Bebauungsdichte in %</t>
  </si>
  <si>
    <r>
      <t xml:space="preserve">Berechnung der Bebauungsdichte </t>
    </r>
    <r>
      <rPr>
        <b/>
        <sz val="24"/>
        <rFont val="Arial"/>
        <family val="2"/>
      </rPr>
      <t>*</t>
    </r>
  </si>
  <si>
    <t>hier Grundstücksgröße eingeben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</si>
</sst>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ill="1" applyBorder="1" applyAlignment="1">
      <alignment/>
    </xf>
    <xf numFmtId="172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172" fontId="2" fillId="0" borderId="12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19" xfId="0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 locked="0"/>
    </xf>
    <xf numFmtId="1" fontId="4" fillId="34" borderId="19" xfId="0" applyNumberFormat="1" applyFont="1" applyFill="1" applyBorder="1" applyAlignment="1">
      <alignment/>
    </xf>
    <xf numFmtId="2" fontId="4" fillId="34" borderId="19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2" max="2" width="8.57421875" style="0" customWidth="1"/>
    <col min="3" max="3" width="32.421875" style="0" customWidth="1"/>
    <col min="4" max="4" width="15.421875" style="0" customWidth="1"/>
    <col min="5" max="5" width="12.7109375" style="0" customWidth="1"/>
  </cols>
  <sheetData>
    <row r="1" spans="2:4" ht="30">
      <c r="B1" s="24" t="s">
        <v>18</v>
      </c>
      <c r="C1" s="25"/>
      <c r="D1" s="1"/>
    </row>
    <row r="2" spans="2:4" ht="13.5" thickBot="1">
      <c r="B2" s="26"/>
      <c r="C2" s="3"/>
      <c r="D2" s="4"/>
    </row>
    <row r="3" spans="2:5" ht="18.75" thickBot="1">
      <c r="B3" s="26"/>
      <c r="C3" s="32" t="s">
        <v>13</v>
      </c>
      <c r="D3" s="34">
        <v>620</v>
      </c>
      <c r="E3" t="s">
        <v>19</v>
      </c>
    </row>
    <row r="4" spans="2:4" ht="18">
      <c r="B4" s="26"/>
      <c r="C4" s="27"/>
      <c r="D4" s="28"/>
    </row>
    <row r="5" spans="2:4" ht="13.5" thickBot="1">
      <c r="B5" s="2"/>
      <c r="C5" s="3"/>
      <c r="D5" s="4"/>
    </row>
    <row r="6" spans="2:4" ht="12.75">
      <c r="B6" s="18" t="s">
        <v>3</v>
      </c>
      <c r="C6" s="15" t="s">
        <v>8</v>
      </c>
      <c r="D6" s="7">
        <v>1500</v>
      </c>
    </row>
    <row r="7" spans="2:4" ht="13.5" thickBot="1">
      <c r="B7" s="19" t="s">
        <v>1</v>
      </c>
      <c r="C7" s="16" t="s">
        <v>9</v>
      </c>
      <c r="D7" s="8">
        <v>240</v>
      </c>
    </row>
    <row r="8" spans="2:4" ht="13.5" thickBot="1">
      <c r="B8" s="17"/>
      <c r="C8" s="9" t="s">
        <v>10</v>
      </c>
      <c r="D8" s="10"/>
    </row>
    <row r="9" spans="2:4" ht="13.5" thickBot="1">
      <c r="B9" s="2"/>
      <c r="C9" s="3"/>
      <c r="D9" s="4"/>
    </row>
    <row r="10" spans="2:4" ht="13.5" thickBot="1">
      <c r="B10" s="11" t="s">
        <v>4</v>
      </c>
      <c r="C10" s="12" t="s">
        <v>14</v>
      </c>
      <c r="D10" s="33">
        <f>IF(D3&lt;350,350,D3)</f>
        <v>620</v>
      </c>
    </row>
    <row r="11" spans="2:4" ht="13.5" thickBot="1">
      <c r="B11" s="2"/>
      <c r="C11" s="3"/>
      <c r="D11" s="4"/>
    </row>
    <row r="12" spans="2:4" ht="12.75">
      <c r="B12" s="18"/>
      <c r="C12" s="15" t="s">
        <v>6</v>
      </c>
      <c r="D12" s="7">
        <f>D6*D6</f>
        <v>2250000</v>
      </c>
    </row>
    <row r="13" spans="2:4" ht="12.75">
      <c r="B13" s="23"/>
      <c r="C13" s="16" t="s">
        <v>2</v>
      </c>
      <c r="D13" s="13">
        <f>D7*D7</f>
        <v>57600</v>
      </c>
    </row>
    <row r="14" spans="2:4" ht="12.75">
      <c r="B14" s="23"/>
      <c r="C14" s="16" t="s">
        <v>15</v>
      </c>
      <c r="D14" s="8">
        <f>D10-D6</f>
        <v>-880</v>
      </c>
    </row>
    <row r="15" spans="2:4" ht="12.75">
      <c r="B15" s="23"/>
      <c r="C15" s="16" t="s">
        <v>7</v>
      </c>
      <c r="D15" s="8">
        <f>D14*D14</f>
        <v>774400</v>
      </c>
    </row>
    <row r="16" spans="2:4" ht="12.75">
      <c r="B16" s="23"/>
      <c r="C16" s="20" t="s">
        <v>11</v>
      </c>
      <c r="D16" s="8">
        <f>D13-(D15*D13/D12)</f>
        <v>37775.36</v>
      </c>
    </row>
    <row r="17" spans="2:4" ht="12.75">
      <c r="B17" s="23"/>
      <c r="C17" s="21" t="s">
        <v>12</v>
      </c>
      <c r="D17" s="8">
        <f>SQRT(ABS(D16))</f>
        <v>194.35884337997075</v>
      </c>
    </row>
    <row r="18" spans="2:4" ht="13.5" thickBot="1">
      <c r="B18" s="19" t="s">
        <v>5</v>
      </c>
      <c r="C18" s="22" t="s">
        <v>0</v>
      </c>
      <c r="D18" s="14">
        <f>(D17*100)/D10</f>
        <v>31.348200545156573</v>
      </c>
    </row>
    <row r="19" spans="2:4" ht="13.5" thickBot="1">
      <c r="B19" s="2"/>
      <c r="C19" s="29"/>
      <c r="D19" s="30"/>
    </row>
    <row r="20" spans="2:4" ht="21" thickBot="1">
      <c r="B20" s="2"/>
      <c r="C20" s="32"/>
      <c r="D20" s="36">
        <f>IF(D18&lt;16,16,D18)</f>
        <v>31.348200545156573</v>
      </c>
    </row>
    <row r="21" spans="2:4" ht="21" thickBot="1">
      <c r="B21" s="2"/>
      <c r="C21" s="32" t="s">
        <v>17</v>
      </c>
      <c r="D21" s="36">
        <f>ROUNDUP(D20,0)</f>
        <v>32</v>
      </c>
    </row>
    <row r="22" spans="2:4" ht="21" thickBot="1">
      <c r="B22" s="2"/>
      <c r="C22" s="32" t="s">
        <v>16</v>
      </c>
      <c r="D22" s="35">
        <f>D3*D21/100</f>
        <v>198.4</v>
      </c>
    </row>
    <row r="23" spans="2:4" ht="12.75">
      <c r="B23" s="2"/>
      <c r="C23" s="3"/>
      <c r="D23" s="4"/>
    </row>
    <row r="24" spans="2:4" ht="12.75">
      <c r="B24" s="2"/>
      <c r="C24" s="3"/>
      <c r="D24" s="4"/>
    </row>
    <row r="25" spans="2:4" ht="12.75">
      <c r="B25" s="2"/>
      <c r="C25" s="3"/>
      <c r="D25" s="4"/>
    </row>
    <row r="26" spans="2:4" ht="12.75">
      <c r="B26" s="2"/>
      <c r="C26" s="3"/>
      <c r="D26" s="4"/>
    </row>
    <row r="27" spans="2:4" ht="12.75">
      <c r="B27" s="2"/>
      <c r="C27" s="3"/>
      <c r="D27" s="4"/>
    </row>
    <row r="28" spans="2:4" ht="12.75">
      <c r="B28" s="2"/>
      <c r="C28" s="3"/>
      <c r="D28" s="4"/>
    </row>
    <row r="29" spans="2:4" ht="12.75">
      <c r="B29" s="2"/>
      <c r="C29" s="3"/>
      <c r="D29" s="4"/>
    </row>
    <row r="30" spans="2:4" ht="12.75">
      <c r="B30" s="2"/>
      <c r="C30" s="3"/>
      <c r="D30" s="4"/>
    </row>
    <row r="31" spans="2:4" ht="12.75">
      <c r="B31" s="2"/>
      <c r="C31" s="3"/>
      <c r="D31" s="4"/>
    </row>
    <row r="32" spans="2:4" ht="12.75">
      <c r="B32" s="2"/>
      <c r="C32" s="3"/>
      <c r="D32" s="4"/>
    </row>
    <row r="33" spans="2:4" ht="12.75">
      <c r="B33" s="2"/>
      <c r="C33" s="3"/>
      <c r="D33" s="4"/>
    </row>
    <row r="34" spans="2:4" ht="13.5" thickBot="1">
      <c r="B34" s="5"/>
      <c r="C34" s="31"/>
      <c r="D34" s="6"/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  <oleObjects>
    <oleObject progId="Word.Picture.8" shapeId="18497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Kottingbrunn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Lessig</dc:creator>
  <cp:keywords/>
  <dc:description/>
  <cp:lastModifiedBy>Lessig Ernst</cp:lastModifiedBy>
  <cp:lastPrinted>2012-06-29T06:37:57Z</cp:lastPrinted>
  <dcterms:created xsi:type="dcterms:W3CDTF">2007-05-21T12:58:47Z</dcterms:created>
  <dcterms:modified xsi:type="dcterms:W3CDTF">2021-06-07T13:55:13Z</dcterms:modified>
  <cp:category/>
  <cp:version/>
  <cp:contentType/>
  <cp:contentStatus/>
</cp:coreProperties>
</file>